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<sst xmlns="http://schemas.openxmlformats.org/spreadsheetml/2006/main" count="101" uniqueCount="52">
  <si>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</si>
  <si>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</si>
  <si>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</si>
  <si>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</si>
  <si>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</si>
  <si>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</si>
  <si>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</si>
  <si>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</si>
  <si>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</si>
  <si>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</si>
  <si>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</si>
  <si>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</si>
  <si>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</si>
  <si>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</si>
  <si>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</si>
  <si>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</si>
  <si>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</si>
  <si>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r>
      <t xml:space="preserve">Способ размещения заказа                    </t>
    </r>
    <r>
      <rPr>
        <i/>
        <sz val="11"/>
        <color indexed="8"/>
        <rFont val="Calibri"/>
        <family val="2"/>
      </rPr>
      <t xml:space="preserve"> Открытый аукцион в электронной форме</t>
    </r>
  </si>
  <si>
    <t>Количество, уп</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</si>
  <si>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</si>
  <si>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Дата, номер коммерческого предложения </t>
  </si>
  <si>
    <t>ООО "НПЦ Полимедсервис"</t>
  </si>
  <si>
    <t>ООО "Престиж-Ек"</t>
  </si>
  <si>
    <t>8(343) 262-87-45</t>
  </si>
  <si>
    <t>Срок действия цен до 31.03.2012 года</t>
  </si>
  <si>
    <t>620130, г.Екатеринбург, ул.Авиационная, д.57</t>
  </si>
  <si>
    <t>8(343) 263-61-60;
8(343) 263-62-49</t>
  </si>
  <si>
    <t>ООО "Танита В"</t>
  </si>
  <si>
    <t xml:space="preserve">109193, г.Москва, ул.Сайкина, д.9/1 </t>
  </si>
  <si>
    <t xml:space="preserve">8(095) 799-37-42 </t>
  </si>
  <si>
    <t>620017 г.Екатеринбург, пр.Космонавтов, д.52 А</t>
  </si>
  <si>
    <t>И.о. главного врача   _________________ В.В. Быков</t>
  </si>
  <si>
    <t>Вх.№442 от 21.06.2012г.</t>
  </si>
  <si>
    <t>Вх.№443 от 22.06.2012г.</t>
  </si>
  <si>
    <t>Вх.№444 от 22.06.2012г.</t>
  </si>
  <si>
    <t>Обоснование расчета начальной (максимальной) цены гражданско-правового договора на приобретение реагентов и расходного материала
для клинико-биохимической лаборатории за счет субсидии на выполнение муниципального задания (бюджет города Югорска) 
и средств от приносящей доход деятельности на третий квартал 2012 года для нужд МБЛПУ «ЦГБ г. Югорска»</t>
  </si>
  <si>
    <t>Набор реагентов  для прибора ГЕМАТЕК – 2000. Эквивалент не допускается в связи с необходимостью обеспечения  взаимодействия данного товара с товаром, используемым  Заказчиком.</t>
  </si>
  <si>
    <t>Краситель: жидкий, готовый к употреблению. Метод: Модифицированный метод Wright-Giemsa, MDFD 4405.Состав набора: краситель, буфер, промывающий р-р в индивидуальных емкостях с размерами, позволяющими их использование с прибором Гема-тек. Не может применяться для ручных методов. Содержание компонентов: Метиленовый синий - не более 1%, это ксилированный Р-тертоксифенол - 1%, краситель Райта 0,2%. краситель Гимзы 0,01%. Физические параметры: рН: 6.8 +/- 0.05, давление газообразной фазы: 96 mm Hg, точка кипения: 64.6 deg С, точка замерзания: -98 С0. Плотность/удельный вес: 0.791 Все буферы и красители находятся в составе единого модульного контейнера (пака), размеры пака не более: длина – 42,0 cм; ширина – 7,0 cм;  высота - 11,2  cм. Набор рассчитан на  1000 мазков</t>
  </si>
  <si>
    <t>Стеклянные, гепаринизированные одноразовые капилляры, 200 мкл., № 03113477180</t>
  </si>
  <si>
    <t>Дилюэнт для измерения на анализаторе КХ-21 методом импедансометрии. Обеспечивает возможность дифференцировки лейкоцитов на лимфоциты, нейтрофилы, средние клетки. В комплексе со строматолайзером WH предназначен для безцианидного метода определения гемоглобина.</t>
  </si>
  <si>
    <t xml:space="preserve">Cellclean, Депротенизатор (эквивалент не допускается в связи с необходимостью обеспечения  взаимодействия данного товара с оборудованием, используемым  Заказчиком), № 12215292001 
</t>
  </si>
  <si>
    <t xml:space="preserve">Cellpack, 20 л, Дилюент ( эквивалент не допускается в связи с необходимостью обеспечения  взаимодействия данного товара с оборудованием, используемым  Заказчиком), № 12215268001
</t>
  </si>
  <si>
    <t>Раствор жесткой очистки, 50 мл.,/фл. Жидкость прозрачного цвета. Количество флаконов в упаковке: 1 по 50 мл. Дополнительные сведения: пластиковый флакон с белой крышкой, этикетка белая. Практическое применение: для анализатора гематологического.</t>
  </si>
  <si>
    <t xml:space="preserve">Stromatolyser- WH, 3х500 мл, Лизирующий реагент  (эквивалент не допускается в связи с необходимостью обеспечения  взаимодействия данного товара с оборудованием, используемым  Заказчиком), № 12216540001
</t>
  </si>
  <si>
    <t xml:space="preserve">Лизирующий реагент для анализатора КХ-21, Безцианидный метод определения гемоглобина - специальное связывание гемоглобина с лаурилтриметилсульфатом аммония  нечувствительный к липемии и лейкоцитозу, безопасный для персонала и окружающей среды). Обеспечивает возможность дифференцировки лейкоцитов на лимфоциты, нейтрофилы, средние клетки. Не содержит азидов. Соотношение с дилюэнтом 1:500. В состав входят следующие компоненты: - четвертичные аммониевые соли – 8,5 г/л - хлорид натрия – 0,6 г/л
</t>
  </si>
  <si>
    <t xml:space="preserve">Одностадийный иммунохроматографический метод (принцип «сэндвича») с спользованием иммуносвязанного золота. Источник образца: сыворотка или плазма .Объем образца: 200 мкл. Время инкубации: 30 мин при комнатной температуре (18-300С). Результат:  олуколичественный. Интервалы измерения: &lt; 0,5 нг/мл. 0,5-&lt; 2 нг/мл. 2 &lt; 10 нг/мл. 
</t>
  </si>
  <si>
    <t>Начальная (максимальная) цена: 1 780 542 (Один миллион семьсот восемьдесят тысяч пятьсот сорок два рубля) 00 копеек.</t>
  </si>
  <si>
    <t>В цену товара включены расходы: на упаковку, погрузку, доставку,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</si>
  <si>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Начальник ОМТС    _________________ Р.Ш.Смаилов</t>
  </si>
  <si>
    <t>Шакирова Г.А.</t>
  </si>
  <si>
    <t>Дата составления сводной таблицы 28 августа 2012 года</t>
  </si>
  <si>
    <r>
      <rPr>
        <sz val="10"/>
        <color indexed="8"/>
        <rFont val="Calibri"/>
        <family val="2"/>
      </rPr>
      <t xml:space="preserve">Тест-система для определения прокальцитонина Thermo Scientific Brams PCT-Q или эквивалент
</t>
    </r>
    <r>
      <rPr>
        <sz val="11"/>
        <color theme="1"/>
        <rFont val="Calibri"/>
        <family val="2"/>
      </rPr>
      <t xml:space="preserve">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</si>
</sst>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1">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thin"/>
      <right/>
      <top style="medium"/>
      <bottom style="thin"/>
    </border>
    <border>
      <left/>
      <right/>
      <top style="medium"/>
      <bottom style="thin"/>
    </border>
    <border>
      <left>
        <color indexed="63"/>
      </left>
      <right style="thin"/>
      <top style="medium"/>
      <bottom style="thin"/>
    </border>
    <border>
      <left/>
      <right/>
      <top style="thin"/>
      <bottom style="thin"/>
    </border>
    <border>
      <left>
        <color indexed="63"/>
      </left>
      <right style="thin"/>
      <top style="thin"/>
      <bottom style="thin"/>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65">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40" fillId="0" borderId="0" xfId="0" applyFont="1" applyAlignment="1">
      <alignment/>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4" fontId="0" fillId="0" borderId="0" xfId="0" applyNumberFormat="1" applyAlignment="1">
      <alignment/>
    </xf>
    <xf numFmtId="0" fontId="0" fillId="0" borderId="0" xfId="0" applyAlignment="1">
      <alignment horizontal="center" vertical="center"/>
    </xf>
    <xf numFmtId="44" fontId="40" fillId="0" borderId="23" xfId="43" applyFont="1" applyBorder="1" applyAlignment="1">
      <alignment horizontal="center" vertical="center" wrapText="1"/>
    </xf>
    <xf numFmtId="44" fontId="40" fillId="0" borderId="24" xfId="43" applyFont="1" applyBorder="1" applyAlignment="1">
      <alignment horizontal="center" vertical="center" wrapText="1"/>
    </xf>
    <xf numFmtId="44" fontId="40" fillId="0" borderId="25" xfId="43" applyFont="1" applyBorder="1" applyAlignment="1">
      <alignment horizontal="center" vertical="center" wrapText="1"/>
    </xf>
    <xf numFmtId="44" fontId="40" fillId="0" borderId="26" xfId="43"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22" fillId="33" borderId="29"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0" fillId="33" borderId="29" xfId="0" applyFill="1" applyBorder="1" applyAlignment="1">
      <alignment vertical="center" wrapText="1"/>
    </xf>
    <xf numFmtId="0" fontId="0" fillId="33" borderId="30" xfId="0" applyFill="1" applyBorder="1" applyAlignment="1">
      <alignment vertical="center" wrapText="1"/>
    </xf>
    <xf numFmtId="0" fontId="0" fillId="33" borderId="31" xfId="0" applyFill="1" applyBorder="1" applyAlignment="1">
      <alignment vertical="center" wrapText="1"/>
    </xf>
    <xf numFmtId="44" fontId="40" fillId="0" borderId="27" xfId="43" applyFont="1" applyBorder="1" applyAlignment="1">
      <alignment horizontal="center" vertical="center" wrapText="1"/>
    </xf>
    <xf numFmtId="44" fontId="40" fillId="0" borderId="28" xfId="43"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2" fillId="33" borderId="21"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3" xfId="0" applyFill="1"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40" fillId="0" borderId="0" xfId="0" applyFont="1" applyAlignment="1">
      <alignment horizontal="left"/>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33" borderId="31" xfId="0" applyFill="1" applyBorder="1" applyAlignment="1">
      <alignment horizontal="center" vertical="center" wrapText="1"/>
    </xf>
    <xf numFmtId="0" fontId="0" fillId="0" borderId="0" xfId="0" applyNumberFormat="1" applyAlignment="1">
      <alignment horizontal="left" vertical="center" wrapText="1"/>
    </xf>
    <xf numFmtId="0" fontId="0" fillId="0" borderId="35" xfId="0" applyBorder="1" applyAlignment="1">
      <alignment horizontal="center"/>
    </xf>
    <xf numFmtId="0" fontId="0" fillId="0" borderId="36"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25">
      <selection activeCell="B31" sqref="B31:D31"/>
    </sheetView>
  </sheetViews>
  <sheetFormatPr defaultColWidth="9.140625" defaultRowHeight="15"/>
  <cols>
    <col min="1" max="1" width="18.421875" style="0" customWidth="1"/>
    <col min="2" max="2" width="32.7109375" style="0" customWidth="1"/>
    <col min="3" max="3" width="28.7109375" style="0" customWidth="1"/>
    <col min="4" max="4" width="26.8515625" style="0" customWidth="1"/>
    <col min="5" max="5" width="17.7109375" style="0" customWidth="1"/>
    <col min="6" max="6" width="16.28125" style="0" customWidth="1"/>
  </cols>
  <sheetData>
    <row r="1" spans="1:6" ht="51.75" customHeight="1">
      <c r="A1" s="37" t="s">
        <v>35</v>
      </c>
      <c r="B1" s="37"/>
      <c r="C1" s="37"/>
      <c r="D1" s="37"/>
      <c r="E1" s="37"/>
      <c r="F1" s="37"/>
    </row>
    <row r="2" spans="1:6" ht="15">
      <c r="A2" s="38"/>
      <c r="B2" s="38"/>
      <c r="C2" s="38"/>
      <c r="D2" s="38"/>
      <c r="E2" s="38"/>
      <c r="F2" s="38"/>
    </row>
    <row r="3" spans="3:6" ht="18" customHeight="1" thickBot="1">
      <c r="C3" s="63" t="s">
        <v>17</v>
      </c>
      <c r="D3" s="63"/>
      <c r="E3" s="63"/>
      <c r="F3" s="63"/>
    </row>
    <row r="4" spans="1:6" ht="15.75" thickBot="1">
      <c r="A4" s="35" t="s">
        <v>1</v>
      </c>
      <c r="B4" s="56" t="s">
        <v>2</v>
      </c>
      <c r="C4" s="64"/>
      <c r="D4" s="64"/>
      <c r="E4" s="35" t="s">
        <v>3</v>
      </c>
      <c r="F4" s="35" t="s">
        <v>4</v>
      </c>
    </row>
    <row r="5" spans="1:6" ht="15.75" thickBot="1">
      <c r="A5" s="36"/>
      <c r="B5" s="1">
        <v>1</v>
      </c>
      <c r="C5" s="2">
        <v>2</v>
      </c>
      <c r="D5" s="3">
        <v>3</v>
      </c>
      <c r="E5" s="36"/>
      <c r="F5" s="36"/>
    </row>
    <row r="6" spans="1:6" ht="16.5" customHeight="1">
      <c r="A6" s="4" t="s">
        <v>5</v>
      </c>
      <c r="B6" s="39" t="s">
        <v>38</v>
      </c>
      <c r="C6" s="40"/>
      <c r="D6" s="40"/>
      <c r="E6" s="5" t="s">
        <v>6</v>
      </c>
      <c r="F6" s="6" t="s">
        <v>6</v>
      </c>
    </row>
    <row r="7" spans="1:6" ht="24" customHeight="1">
      <c r="A7" s="7" t="s">
        <v>7</v>
      </c>
      <c r="B7" s="49" t="s">
        <v>38</v>
      </c>
      <c r="C7" s="50"/>
      <c r="D7" s="50"/>
      <c r="E7" s="8"/>
      <c r="F7" s="9"/>
    </row>
    <row r="8" spans="1:6" ht="15.75" customHeight="1">
      <c r="A8" s="25" t="s">
        <v>18</v>
      </c>
      <c r="B8" s="49">
        <v>2</v>
      </c>
      <c r="C8" s="50"/>
      <c r="D8" s="50"/>
      <c r="E8" s="10" t="s">
        <v>6</v>
      </c>
      <c r="F8" s="11" t="s">
        <v>6</v>
      </c>
    </row>
    <row r="9" spans="1:6" ht="15">
      <c r="A9" s="12" t="s">
        <v>8</v>
      </c>
      <c r="B9" s="27">
        <v>7359.06</v>
      </c>
      <c r="C9" s="27">
        <v>9100</v>
      </c>
      <c r="D9" s="27">
        <v>8390.2</v>
      </c>
      <c r="E9" s="13">
        <f>(B9+C9+D9)/3</f>
        <v>8283.086666666668</v>
      </c>
      <c r="F9" s="14">
        <f>E9</f>
        <v>8283.086666666668</v>
      </c>
    </row>
    <row r="10" spans="1:6" ht="15.75" thickBot="1">
      <c r="A10" s="12" t="s">
        <v>9</v>
      </c>
      <c r="B10" s="28">
        <f>B8*B9</f>
        <v>14718.12</v>
      </c>
      <c r="C10" s="28">
        <f>B8*C9</f>
        <v>18200</v>
      </c>
      <c r="D10" s="28">
        <f>D9*B8</f>
        <v>16780.4</v>
      </c>
      <c r="E10" s="13">
        <f>E9*B8</f>
        <v>16566.173333333336</v>
      </c>
      <c r="F10" s="14">
        <f>E10</f>
        <v>16566.173333333336</v>
      </c>
    </row>
    <row r="11" spans="1:6" ht="31.5" customHeight="1">
      <c r="A11" s="4" t="s">
        <v>5</v>
      </c>
      <c r="B11" s="53" t="s">
        <v>41</v>
      </c>
      <c r="C11" s="54"/>
      <c r="D11" s="54"/>
      <c r="E11" s="5" t="s">
        <v>6</v>
      </c>
      <c r="F11" s="6" t="s">
        <v>6</v>
      </c>
    </row>
    <row r="12" spans="1:6" ht="61.5" customHeight="1">
      <c r="A12" s="7" t="s">
        <v>7</v>
      </c>
      <c r="B12" s="51" t="s">
        <v>39</v>
      </c>
      <c r="C12" s="52"/>
      <c r="D12" s="52"/>
      <c r="E12" s="8"/>
      <c r="F12" s="9"/>
    </row>
    <row r="13" spans="1:6" ht="15">
      <c r="A13" s="24" t="s">
        <v>18</v>
      </c>
      <c r="B13" s="51">
        <v>100</v>
      </c>
      <c r="C13" s="52"/>
      <c r="D13" s="52"/>
      <c r="E13" s="10" t="s">
        <v>6</v>
      </c>
      <c r="F13" s="11" t="s">
        <v>6</v>
      </c>
    </row>
    <row r="14" spans="1:6" ht="15">
      <c r="A14" s="12" t="s">
        <v>8</v>
      </c>
      <c r="B14" s="27">
        <v>5660.82</v>
      </c>
      <c r="C14" s="27">
        <v>6300</v>
      </c>
      <c r="D14" s="27">
        <v>5700.95</v>
      </c>
      <c r="E14" s="13">
        <f>(B14+C14+D14)/3</f>
        <v>5887.256666666667</v>
      </c>
      <c r="F14" s="14">
        <f>E14</f>
        <v>5887.256666666667</v>
      </c>
    </row>
    <row r="15" spans="1:6" ht="15.75" thickBot="1">
      <c r="A15" s="12" t="s">
        <v>9</v>
      </c>
      <c r="B15" s="28">
        <f>B13*B14</f>
        <v>566082</v>
      </c>
      <c r="C15" s="28">
        <f>B13*C14</f>
        <v>630000</v>
      </c>
      <c r="D15" s="28">
        <f>D14*B13</f>
        <v>570095</v>
      </c>
      <c r="E15" s="13">
        <f>E14*B13</f>
        <v>588725.6666666667</v>
      </c>
      <c r="F15" s="14">
        <f>E15</f>
        <v>588725.6666666667</v>
      </c>
    </row>
    <row r="16" spans="1:6" ht="29.25" customHeight="1">
      <c r="A16" s="4" t="s">
        <v>5</v>
      </c>
      <c r="B16" s="41" t="s">
        <v>40</v>
      </c>
      <c r="C16" s="42"/>
      <c r="D16" s="43"/>
      <c r="E16" s="5" t="s">
        <v>6</v>
      </c>
      <c r="F16" s="6" t="s">
        <v>6</v>
      </c>
    </row>
    <row r="17" spans="1:6" ht="50.25" customHeight="1">
      <c r="A17" s="7" t="s">
        <v>7</v>
      </c>
      <c r="B17" s="51" t="s">
        <v>42</v>
      </c>
      <c r="C17" s="52"/>
      <c r="D17" s="52"/>
      <c r="E17" s="8"/>
      <c r="F17" s="9"/>
    </row>
    <row r="18" spans="1:6" ht="15">
      <c r="A18" s="25" t="s">
        <v>18</v>
      </c>
      <c r="B18" s="51">
        <v>7</v>
      </c>
      <c r="C18" s="52"/>
      <c r="D18" s="52"/>
      <c r="E18" s="10" t="s">
        <v>6</v>
      </c>
      <c r="F18" s="11" t="s">
        <v>6</v>
      </c>
    </row>
    <row r="19" spans="1:6" ht="15">
      <c r="A19" s="12" t="s">
        <v>8</v>
      </c>
      <c r="B19" s="27">
        <v>6304.09</v>
      </c>
      <c r="C19" s="27">
        <v>7950</v>
      </c>
      <c r="D19" s="27">
        <v>7300.85</v>
      </c>
      <c r="E19" s="13">
        <f>(B19+C19+D19)/3</f>
        <v>7184.9800000000005</v>
      </c>
      <c r="F19" s="14">
        <f>E19</f>
        <v>7184.9800000000005</v>
      </c>
    </row>
    <row r="20" spans="1:6" ht="15.75" thickBot="1">
      <c r="A20" s="12" t="s">
        <v>9</v>
      </c>
      <c r="B20" s="28">
        <f>B18*B19</f>
        <v>44128.630000000005</v>
      </c>
      <c r="C20" s="28">
        <f>B18*C19</f>
        <v>55650</v>
      </c>
      <c r="D20" s="28">
        <f>D19*B18</f>
        <v>51105.950000000004</v>
      </c>
      <c r="E20" s="13">
        <f>E19*B18</f>
        <v>50294.86</v>
      </c>
      <c r="F20" s="14">
        <f>E20</f>
        <v>50294.86</v>
      </c>
    </row>
    <row r="21" spans="1:7" ht="48.75" customHeight="1">
      <c r="A21" s="4" t="s">
        <v>5</v>
      </c>
      <c r="B21" s="53" t="s">
        <v>43</v>
      </c>
      <c r="C21" s="54"/>
      <c r="D21" s="54"/>
      <c r="E21" s="5" t="s">
        <v>6</v>
      </c>
      <c r="F21" s="6" t="s">
        <v>6</v>
      </c>
      <c r="G21" s="30"/>
    </row>
    <row r="22" spans="1:6" ht="105" customHeight="1">
      <c r="A22" s="7" t="s">
        <v>7</v>
      </c>
      <c r="B22" s="51" t="s">
        <v>44</v>
      </c>
      <c r="C22" s="52"/>
      <c r="D22" s="52"/>
      <c r="E22" s="8"/>
      <c r="F22" s="9"/>
    </row>
    <row r="23" spans="1:6" ht="15">
      <c r="A23" s="24" t="s">
        <v>18</v>
      </c>
      <c r="B23" s="51">
        <v>35</v>
      </c>
      <c r="C23" s="52"/>
      <c r="D23" s="52"/>
      <c r="E23" s="10" t="s">
        <v>6</v>
      </c>
      <c r="F23" s="11" t="s">
        <v>6</v>
      </c>
    </row>
    <row r="24" spans="1:6" ht="15">
      <c r="A24" s="12" t="s">
        <v>8</v>
      </c>
      <c r="B24" s="27">
        <v>14409.36</v>
      </c>
      <c r="C24" s="27">
        <v>16900</v>
      </c>
      <c r="D24" s="27">
        <v>15300.79</v>
      </c>
      <c r="E24" s="13">
        <f>(B24+C24+D24)/3</f>
        <v>15536.716666666667</v>
      </c>
      <c r="F24" s="14">
        <f>E24</f>
        <v>15536.716666666667</v>
      </c>
    </row>
    <row r="25" spans="1:6" ht="15.75" thickBot="1">
      <c r="A25" s="12" t="s">
        <v>9</v>
      </c>
      <c r="B25" s="28">
        <f>B23*B24</f>
        <v>504327.60000000003</v>
      </c>
      <c r="C25" s="28">
        <f>B23*C24</f>
        <v>591500</v>
      </c>
      <c r="D25" s="28">
        <f>D24*B23</f>
        <v>535527.65</v>
      </c>
      <c r="E25" s="13">
        <f>E24*B23</f>
        <v>543785.0833333334</v>
      </c>
      <c r="F25" s="14">
        <f>E25</f>
        <v>543785.0833333334</v>
      </c>
    </row>
    <row r="26" spans="1:6" ht="45.75" customHeight="1">
      <c r="A26" s="4" t="s">
        <v>5</v>
      </c>
      <c r="B26" s="53" t="s">
        <v>36</v>
      </c>
      <c r="C26" s="54"/>
      <c r="D26" s="61"/>
      <c r="E26" s="5" t="s">
        <v>6</v>
      </c>
      <c r="F26" s="6" t="s">
        <v>6</v>
      </c>
    </row>
    <row r="27" spans="1:6" ht="144.75" customHeight="1">
      <c r="A27" s="7" t="s">
        <v>7</v>
      </c>
      <c r="B27" s="51" t="s">
        <v>37</v>
      </c>
      <c r="C27" s="52"/>
      <c r="D27" s="55"/>
      <c r="E27" s="8"/>
      <c r="F27" s="9"/>
    </row>
    <row r="28" spans="1:6" ht="15">
      <c r="A28" s="25" t="s">
        <v>18</v>
      </c>
      <c r="B28" s="51">
        <v>40</v>
      </c>
      <c r="C28" s="52"/>
      <c r="D28" s="55"/>
      <c r="E28" s="10" t="s">
        <v>6</v>
      </c>
      <c r="F28" s="11" t="s">
        <v>6</v>
      </c>
    </row>
    <row r="29" spans="1:6" ht="15">
      <c r="A29" s="12" t="s">
        <v>8</v>
      </c>
      <c r="B29" s="27">
        <v>11592.22</v>
      </c>
      <c r="C29" s="27">
        <v>13000</v>
      </c>
      <c r="D29" s="27">
        <v>12300.85</v>
      </c>
      <c r="E29" s="13">
        <f>(B29+C29+D29)/3</f>
        <v>12297.69</v>
      </c>
      <c r="F29" s="14">
        <f>E29</f>
        <v>12297.69</v>
      </c>
    </row>
    <row r="30" spans="1:6" ht="15.75" thickBot="1">
      <c r="A30" s="12" t="s">
        <v>9</v>
      </c>
      <c r="B30" s="28">
        <f>B28*B29</f>
        <v>463688.8</v>
      </c>
      <c r="C30" s="28">
        <f>B28*C29</f>
        <v>520000</v>
      </c>
      <c r="D30" s="28">
        <f>D29*B28</f>
        <v>492034</v>
      </c>
      <c r="E30" s="13">
        <f>E29*B28</f>
        <v>491907.60000000003</v>
      </c>
      <c r="F30" s="14">
        <f>E30</f>
        <v>491907.60000000003</v>
      </c>
    </row>
    <row r="31" spans="1:6" ht="16.5" customHeight="1">
      <c r="A31" s="4" t="s">
        <v>5</v>
      </c>
      <c r="B31" s="53" t="s">
        <v>51</v>
      </c>
      <c r="C31" s="54"/>
      <c r="D31" s="61"/>
      <c r="E31" s="5" t="s">
        <v>6</v>
      </c>
      <c r="F31" s="6" t="s">
        <v>6</v>
      </c>
    </row>
    <row r="32" spans="1:6" ht="63" customHeight="1">
      <c r="A32" s="7" t="s">
        <v>7</v>
      </c>
      <c r="B32" s="51" t="s">
        <v>45</v>
      </c>
      <c r="C32" s="52"/>
      <c r="D32" s="52"/>
      <c r="E32" s="8"/>
      <c r="F32" s="9"/>
    </row>
    <row r="33" spans="1:6" ht="15">
      <c r="A33" s="25" t="s">
        <v>18</v>
      </c>
      <c r="B33" s="51">
        <v>3</v>
      </c>
      <c r="C33" s="52"/>
      <c r="D33" s="52"/>
      <c r="E33" s="10" t="s">
        <v>6</v>
      </c>
      <c r="F33" s="11" t="s">
        <v>6</v>
      </c>
    </row>
    <row r="34" spans="1:6" ht="15">
      <c r="A34" s="12" t="s">
        <v>8</v>
      </c>
      <c r="B34" s="27">
        <v>28472</v>
      </c>
      <c r="C34" s="27">
        <v>31470</v>
      </c>
      <c r="D34" s="27">
        <v>29320.75</v>
      </c>
      <c r="E34" s="13">
        <f>(B34+C34+D34)/3</f>
        <v>29754.25</v>
      </c>
      <c r="F34" s="14">
        <f>E34</f>
        <v>29754.25</v>
      </c>
    </row>
    <row r="35" spans="1:6" ht="15">
      <c r="A35" s="12" t="s">
        <v>9</v>
      </c>
      <c r="B35" s="28">
        <f>B33*B34</f>
        <v>85416</v>
      </c>
      <c r="C35" s="28">
        <f>B33*C34</f>
        <v>94410</v>
      </c>
      <c r="D35" s="28">
        <f>D34*B33</f>
        <v>87962.25</v>
      </c>
      <c r="E35" s="13">
        <f>E34*B33</f>
        <v>89262.75</v>
      </c>
      <c r="F35" s="14">
        <f>E35</f>
        <v>89262.75</v>
      </c>
    </row>
    <row r="36" spans="1:6" ht="15">
      <c r="A36" s="15" t="s">
        <v>0</v>
      </c>
      <c r="B36" s="13">
        <f>B35+B30+B25+B20+B15+B10</f>
        <v>1678361.1500000004</v>
      </c>
      <c r="C36" s="13">
        <f>C35+C30+C25+C20+C15+C10</f>
        <v>1909760</v>
      </c>
      <c r="D36" s="13">
        <f>D35+D30+D25+D20+D15+D10</f>
        <v>1753505.2499999998</v>
      </c>
      <c r="E36" s="13">
        <f>E35+E30+E25+E20+E15+E10</f>
        <v>1780542.1333333338</v>
      </c>
      <c r="F36" s="13">
        <f>F35+F30+F25+F20+F15+F10</f>
        <v>1780542.1333333338</v>
      </c>
    </row>
    <row r="37" spans="1:6" ht="14.25" customHeight="1">
      <c r="A37" s="16"/>
      <c r="B37" s="17"/>
      <c r="C37" s="17"/>
      <c r="D37" s="17"/>
      <c r="E37" s="17"/>
      <c r="F37" s="17"/>
    </row>
    <row r="38" ht="14.25" customHeight="1">
      <c r="A38" t="s">
        <v>46</v>
      </c>
    </row>
    <row r="39" ht="14.25" customHeight="1"/>
    <row r="40" spans="1:6" ht="15.75" customHeight="1">
      <c r="A40" s="62" t="s">
        <v>47</v>
      </c>
      <c r="B40" s="62"/>
      <c r="C40" s="62"/>
      <c r="D40" s="62"/>
      <c r="E40" s="62"/>
      <c r="F40" s="62"/>
    </row>
    <row r="41" spans="1:6" ht="18.75" customHeight="1">
      <c r="A41" s="62"/>
      <c r="B41" s="62"/>
      <c r="C41" s="62"/>
      <c r="D41" s="62"/>
      <c r="E41" s="62"/>
      <c r="F41" s="62"/>
    </row>
    <row r="42" spans="1:6" ht="17.25" customHeight="1" thickBot="1">
      <c r="A42" s="18"/>
      <c r="B42" s="18"/>
      <c r="C42" s="18"/>
      <c r="D42" s="18"/>
      <c r="E42" s="18"/>
      <c r="F42" s="18"/>
    </row>
    <row r="43" spans="1:6" ht="33.75" customHeight="1" thickBot="1">
      <c r="A43" s="19" t="s">
        <v>10</v>
      </c>
      <c r="B43" s="20" t="s">
        <v>11</v>
      </c>
      <c r="C43" s="26" t="s">
        <v>20</v>
      </c>
      <c r="D43" s="56" t="s">
        <v>12</v>
      </c>
      <c r="E43" s="57"/>
      <c r="F43" s="19" t="s">
        <v>13</v>
      </c>
    </row>
    <row r="44" spans="1:6" ht="15">
      <c r="A44" s="35">
        <v>1</v>
      </c>
      <c r="B44" s="44" t="s">
        <v>21</v>
      </c>
      <c r="C44" s="44" t="s">
        <v>32</v>
      </c>
      <c r="D44" s="31" t="s">
        <v>25</v>
      </c>
      <c r="E44" s="46"/>
      <c r="F44" s="35" t="s">
        <v>26</v>
      </c>
    </row>
    <row r="45" spans="1:6" ht="22.5" customHeight="1" thickBot="1">
      <c r="A45" s="36"/>
      <c r="B45" s="45"/>
      <c r="C45" s="45"/>
      <c r="D45" s="47"/>
      <c r="E45" s="48"/>
      <c r="F45" s="36"/>
    </row>
    <row r="46" spans="1:6" ht="15">
      <c r="A46" s="35">
        <v>2</v>
      </c>
      <c r="B46" s="44" t="s">
        <v>27</v>
      </c>
      <c r="C46" s="44" t="s">
        <v>33</v>
      </c>
      <c r="D46" s="31" t="s">
        <v>28</v>
      </c>
      <c r="E46" s="46"/>
      <c r="F46" s="35" t="s">
        <v>29</v>
      </c>
    </row>
    <row r="47" spans="1:6" ht="15.75" customHeight="1" thickBot="1">
      <c r="A47" s="36"/>
      <c r="B47" s="45"/>
      <c r="C47" s="45"/>
      <c r="D47" s="47"/>
      <c r="E47" s="48"/>
      <c r="F47" s="36"/>
    </row>
    <row r="48" spans="1:6" ht="15" customHeight="1">
      <c r="A48" s="35">
        <v>3</v>
      </c>
      <c r="B48" s="59" t="s">
        <v>22</v>
      </c>
      <c r="C48" s="44" t="s">
        <v>34</v>
      </c>
      <c r="D48" s="31" t="s">
        <v>30</v>
      </c>
      <c r="E48" s="32"/>
      <c r="F48" s="35" t="s">
        <v>23</v>
      </c>
    </row>
    <row r="49" spans="1:6" ht="19.5" customHeight="1" thickBot="1">
      <c r="A49" s="36"/>
      <c r="B49" s="60"/>
      <c r="C49" s="45"/>
      <c r="D49" s="33"/>
      <c r="E49" s="34"/>
      <c r="F49" s="36"/>
    </row>
    <row r="50" spans="1:6" ht="15">
      <c r="A50" s="38" t="s">
        <v>19</v>
      </c>
      <c r="B50" s="38"/>
      <c r="C50" s="38"/>
      <c r="D50" s="38"/>
      <c r="E50" s="38"/>
      <c r="F50" s="38"/>
    </row>
    <row r="51" spans="1:6" ht="45.75" customHeight="1">
      <c r="A51" s="38"/>
      <c r="B51" s="38"/>
      <c r="C51" s="38"/>
      <c r="D51" s="38"/>
      <c r="E51" s="38"/>
      <c r="F51" s="38"/>
    </row>
    <row r="52" spans="1:4" ht="15">
      <c r="A52" s="21"/>
      <c r="B52" s="21"/>
      <c r="C52" s="21"/>
      <c r="D52" s="21"/>
    </row>
    <row r="53" ht="15">
      <c r="A53" s="22" t="s">
        <v>24</v>
      </c>
    </row>
    <row r="54" ht="20.25" customHeight="1">
      <c r="A54" t="s">
        <v>31</v>
      </c>
    </row>
    <row r="56" ht="15">
      <c r="A56" t="s">
        <v>48</v>
      </c>
    </row>
    <row r="58" ht="15">
      <c r="A58" t="s">
        <v>50</v>
      </c>
    </row>
    <row r="60" spans="1:9" ht="17.25" customHeight="1">
      <c r="A60" s="23" t="s">
        <v>14</v>
      </c>
      <c r="B60" s="23"/>
      <c r="C60" s="23"/>
      <c r="D60" s="23"/>
      <c r="E60" s="23"/>
      <c r="F60" s="23"/>
      <c r="G60" s="23"/>
      <c r="H60" s="23"/>
      <c r="I60" s="23"/>
    </row>
    <row r="61" spans="1:9" ht="15.75" customHeight="1">
      <c r="A61" s="58" t="s">
        <v>49</v>
      </c>
      <c r="B61" s="58"/>
      <c r="C61" s="58"/>
      <c r="D61" s="58"/>
      <c r="E61" s="23"/>
      <c r="F61" s="23"/>
      <c r="G61" s="23"/>
      <c r="H61" s="23"/>
      <c r="I61" s="23"/>
    </row>
    <row r="62" spans="1:9" ht="15">
      <c r="A62" s="23" t="s">
        <v>15</v>
      </c>
      <c r="B62" s="23"/>
      <c r="C62" s="23"/>
      <c r="D62" s="23"/>
      <c r="E62" s="23"/>
      <c r="F62" s="23"/>
      <c r="G62" s="23"/>
      <c r="H62" s="23"/>
      <c r="I62" s="23"/>
    </row>
    <row r="63" spans="1:9" ht="15">
      <c r="A63" s="23" t="s">
        <v>16</v>
      </c>
      <c r="B63" s="23"/>
      <c r="C63" s="23"/>
      <c r="D63" s="23"/>
      <c r="E63" s="23"/>
      <c r="F63" s="23"/>
      <c r="G63" s="23"/>
      <c r="H63" s="23"/>
      <c r="I63" s="23"/>
    </row>
    <row r="64" spans="1:4" ht="15">
      <c r="A64" s="21"/>
      <c r="B64" s="21"/>
      <c r="C64" s="21"/>
      <c r="D64" s="21"/>
    </row>
    <row r="68" ht="15">
      <c r="B68" s="29"/>
    </row>
  </sheetData>
  <sheetProtection/>
  <mergeCells count="46">
    <mergeCell ref="B26:D26"/>
    <mergeCell ref="B21:D21"/>
    <mergeCell ref="A40:F41"/>
    <mergeCell ref="B22:D22"/>
    <mergeCell ref="C3:F3"/>
    <mergeCell ref="B4:D4"/>
    <mergeCell ref="B18:D18"/>
    <mergeCell ref="B11:D11"/>
    <mergeCell ref="B28:D28"/>
    <mergeCell ref="B27:D27"/>
    <mergeCell ref="D43:E43"/>
    <mergeCell ref="A44:A45"/>
    <mergeCell ref="A50:F51"/>
    <mergeCell ref="A61:D61"/>
    <mergeCell ref="A48:A49"/>
    <mergeCell ref="B48:B49"/>
    <mergeCell ref="C48:C49"/>
    <mergeCell ref="F48:F49"/>
    <mergeCell ref="B7:D7"/>
    <mergeCell ref="B8:D8"/>
    <mergeCell ref="B12:D12"/>
    <mergeCell ref="B13:D13"/>
    <mergeCell ref="B17:D17"/>
    <mergeCell ref="F46:F47"/>
    <mergeCell ref="B31:D31"/>
    <mergeCell ref="B32:D32"/>
    <mergeCell ref="B33:D33"/>
    <mergeCell ref="B23:D23"/>
    <mergeCell ref="B46:B47"/>
    <mergeCell ref="C46:C47"/>
    <mergeCell ref="D46:E47"/>
    <mergeCell ref="B44:B45"/>
    <mergeCell ref="C44:C45"/>
    <mergeCell ref="D44:E45"/>
    <mergeCell ref="D48:E49"/>
    <mergeCell ref="F44:F45"/>
    <mergeCell ref="A1:F1"/>
    <mergeCell ref="A2:F2"/>
    <mergeCell ref="A4:A5"/>
    <mergeCell ref="E4:E5"/>
    <mergeCell ref="F4:F5"/>
    <mergeCell ref="B6:D6"/>
    <mergeCell ref="B16:D16"/>
    <mergeCell ref="A46:A47"/>
  </mergeCells>
  <printOptions/>
  <pageMargins left="0.39" right="0.22" top="0.39" bottom="0.3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2012-09-12T03:12:57Z</dcterms:modified>
  <cp:category/>
  <cp:version/>
  <cp:contentType/>
  <cp:contentStatus/>
</cp:coreProperties>
</file>